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Лист1!$A$10:$H$109</definedName>
    <definedName name="_xlnm.Print_Area" localSheetId="0">Лист1!$A$1:$H$109</definedName>
  </definedNames>
  <calcPr calcId="124519"/>
</workbook>
</file>

<file path=xl/calcChain.xml><?xml version="1.0" encoding="utf-8"?>
<calcChain xmlns="http://schemas.openxmlformats.org/spreadsheetml/2006/main">
  <c r="H69" i="1"/>
  <c r="H77"/>
  <c r="H84"/>
  <c r="H83" s="1"/>
  <c r="H67"/>
  <c r="H31"/>
  <c r="H91"/>
  <c r="H16"/>
  <c r="H21"/>
  <c r="H20"/>
  <c r="H52"/>
  <c r="H88"/>
  <c r="H47"/>
  <c r="H44" s="1"/>
  <c r="H102"/>
  <c r="H99" s="1"/>
  <c r="H59"/>
  <c r="H76" l="1"/>
  <c r="H66" s="1"/>
  <c r="H12"/>
  <c r="H11" l="1"/>
</calcChain>
</file>

<file path=xl/sharedStrings.xml><?xml version="1.0" encoding="utf-8"?>
<sst xmlns="http://schemas.openxmlformats.org/spreadsheetml/2006/main" count="291" uniqueCount="102">
  <si>
    <t>Наименование</t>
  </si>
  <si>
    <t>ЦСР</t>
  </si>
  <si>
    <t>ВР</t>
  </si>
  <si>
    <t>Сумма</t>
  </si>
  <si>
    <t>тыс. рублей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</si>
  <si>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</si>
  <si>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</si>
  <si>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</si>
  <si>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</si>
  <si>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</si>
  <si>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</si>
  <si>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</si>
  <si>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</si>
  <si>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</si>
  <si>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</si>
  <si>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</si>
  <si>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</si>
  <si>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</si>
  <si>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</si>
  <si>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</si>
  <si>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</si>
  <si>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Доведение до сведения жителей ЗАТО Шиханы официальной информации о социально-экономическом и культурном развитии ЗАТО, о развитии его общественной инфраструктуры и иной официальной информации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</si>
  <si>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</si>
  <si>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</si>
  <si>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</si>
  <si>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</si>
  <si>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</si>
  <si>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</si>
  <si>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</si>
  <si>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Охрана СОК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</si>
  <si>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</si>
  <si>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</si>
  <si>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Техническое обслуживание объекта КТП-10/0,4 кВ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</si>
  <si>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</si>
  <si>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</si>
  <si>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</si>
  <si>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</si>
  <si>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</si>
  <si>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</si>
  <si>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</si>
  <si>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</si>
  <si>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</si>
  <si>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</si>
  <si>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</si>
  <si>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</si>
  <si>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</si>
  <si>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</si>
  <si>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</si>
  <si>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</si>
  <si>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</si>
  <si>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</si>
  <si>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</si>
  <si>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</si>
  <si>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</si>
  <si>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</si>
  <si>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</si>
  <si>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</si>
  <si>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>Исполнение переданных государственных  полномочий по исполнению функций комиссий по делам несовершеннолетних и защите их прав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</si>
  <si>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</si>
  <si>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</si>
  <si>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</si>
  <si>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</si>
  <si>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Ведомственная целевая программа "Организация отдыха, оздоровления и занятости детей в ЗАТО Шиханы на 2014-2016 годы"</t>
  </si>
  <si>
    <t>Ведомственная целевая программа "Развитие физической культуры и спорта на территории ЗАТО Шиханы на 2014- 2016 годы"</t>
  </si>
  <si>
    <t>к решению Собрания депутатов ЗАТО Шиханы</t>
  </si>
  <si>
    <t>Присмотр и уход за детьми дошкольного возраста</t>
  </si>
  <si>
    <t>Проект</t>
  </si>
  <si>
    <t xml:space="preserve">                                                                                              от _________ г. № ___________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</si>
  <si>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</si>
  <si>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</si>
  <si>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Оценка рыночной стоимости имущества и размера арендной платы муниципального имущества, уплата налогов от реализации муниципального имущества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</si>
  <si>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</si>
  <si>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</si>
  <si>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</si>
  <si>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>Организация выборов в  собрание депутатов ЗАТО Шиханы</t>
  </si>
  <si>
    <t>Ведомственная целевая программа "Профилактика незаконного потребления наркотических средств и психотропных веществ, наркомании в ЗАТО Шиханы на 2014 -2016 гг."</t>
  </si>
  <si>
    <t>Утверждение нормативов градостроительного проектирования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</si>
  <si>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</si>
  <si>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</si>
  <si>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</si>
  <si>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 xml:space="preserve">Капитальный ремонт кровли ДК "Корунд" перекрытия дискотечного зала ДК "Корунд" 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</si>
  <si>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</si>
  <si>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</si>
  <si>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</si>
  <si>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</si>
  <si>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</si>
  <si>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</si>
  <si>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</si>
  <si>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</si>
  <si>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</si>
  <si>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</si>
  <si>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01400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</si>
  <si>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ЗАТО Шиханы на 2016 год</t>
  </si>
  <si>
    <t>Программная статья</t>
  </si>
  <si>
    <t>направление расходов</t>
  </si>
  <si>
    <t>Код целевой статьи</t>
  </si>
  <si>
    <t>00591</t>
  </si>
  <si>
    <t>00592</t>
  </si>
  <si>
    <t>Ведомственная целевая программа "Профилактика правонарушений на территории ЗАТО Шиханы на 2016-2017 гг."</t>
  </si>
  <si>
    <t xml:space="preserve">Организация обучения по программа дополнительного образования </t>
  </si>
  <si>
    <t>Организация и проведение городских культурно-массовых мероприятий</t>
  </si>
  <si>
    <t xml:space="preserve">                                                                                           Приложение № 5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</si>
</sst>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/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/>
    <xf numFmtId="164" fontId="0" fillId="0" borderId="0" xfId="0" applyNumberFormat="1"/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0" fillId="3" borderId="1" xfId="0" applyFont="1" applyFill="1" applyBorder="1"/>
    <xf numFmtId="0" fontId="3" fillId="3" borderId="1" xfId="0" applyFont="1" applyFill="1" applyBorder="1"/>
    <xf numFmtId="0" fontId="0" fillId="3" borderId="1" xfId="0" applyFill="1" applyBorder="1"/>
    <xf numFmtId="0" fontId="0" fillId="0" borderId="2" xfId="0" applyFill="1" applyBorder="1" applyAlignment="1">
      <alignment vertical="center" wrapText="1"/>
    </xf>
    <xf numFmtId="0" fontId="2" fillId="3" borderId="1" xfId="0" applyFont="1" applyFill="1" applyBorder="1"/>
    <xf numFmtId="0" fontId="9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/>
    <xf numFmtId="164" fontId="0" fillId="0" borderId="1" xfId="0" applyNumberFormat="1" applyFill="1" applyBorder="1"/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49" fontId="8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49" fontId="2" fillId="0" borderId="1" xfId="0" applyNumberFormat="1" applyFont="1" applyFill="1" applyBorder="1"/>
    <xf numFmtId="164" fontId="1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49" fontId="0" fillId="0" borderId="1" xfId="0" applyNumberFormat="1" applyFont="1" applyFill="1" applyBorder="1"/>
    <xf numFmtId="164" fontId="0" fillId="0" borderId="1" xfId="0" applyNumberFormat="1" applyFont="1" applyFill="1" applyBorder="1"/>
    <xf numFmtId="164" fontId="2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8"/>
  <sheetViews>
    <sheetView tabSelected="1" view="pageBreakPreview" topLeftCell="A101" workbookViewId="0">
      <selection activeCell="A110" sqref="A110:XFD112"/>
    </sheetView>
  </sheetViews>
  <sheetFormatPr defaultRowHeight="15"/>
  <cols>
    <col min="1" max="1" width="63.5703125" customWidth="1"/>
    <col min="2" max="2" width="9.28515625" hidden="1" customWidth="1"/>
    <col min="3" max="3" width="8.5703125" customWidth="1"/>
    <col min="4" max="4" width="8.42578125" customWidth="1"/>
    <col min="5" max="5" width="4.28515625" customWidth="1"/>
    <col min="6" max="6" width="3.42578125" style="8" customWidth="1"/>
    <col min="7" max="7" width="3.5703125" style="8" customWidth="1"/>
    <col min="8" max="8" width="9.7109375" style="14" customWidth="1"/>
  </cols>
  <sheetData>
    <row r="1" spans="1:8" hidden="1"/>
    <row r="2" spans="1:8" ht="15.75">
      <c r="A2" s="66" t="s">
        <v>101</v>
      </c>
      <c r="B2" s="66"/>
      <c r="C2" s="66"/>
      <c r="D2" s="66"/>
      <c r="E2" s="66"/>
      <c r="F2" s="66"/>
      <c r="G2" s="66"/>
      <c r="H2" s="66"/>
    </row>
    <row r="3" spans="1:8" ht="15.75">
      <c r="A3" s="69" t="s">
        <v>64</v>
      </c>
      <c r="B3" s="69"/>
      <c r="C3" s="69"/>
      <c r="D3" s="69"/>
      <c r="E3" s="69"/>
      <c r="F3" s="69"/>
      <c r="G3" s="69"/>
      <c r="H3" s="69"/>
    </row>
    <row r="4" spans="1:8" ht="15.75">
      <c r="A4" s="68" t="s">
        <v>67</v>
      </c>
      <c r="B4" s="68"/>
      <c r="C4" s="68"/>
      <c r="D4" s="68"/>
      <c r="E4" s="68"/>
      <c r="F4" s="68"/>
      <c r="G4" s="68"/>
      <c r="H4" s="68"/>
    </row>
    <row r="6" spans="1:8">
      <c r="A6" t="s">
        <v>66</v>
      </c>
    </row>
    <row r="7" spans="1:8" ht="46.5" customHeight="1">
      <c r="A7" s="70" t="s">
        <v>92</v>
      </c>
      <c r="B7" s="70"/>
      <c r="C7" s="70"/>
      <c r="D7" s="70"/>
      <c r="E7" s="70"/>
      <c r="F7" s="70"/>
      <c r="G7" s="70"/>
      <c r="H7" s="70"/>
    </row>
    <row r="8" spans="1:8">
      <c r="C8" s="71"/>
      <c r="D8" s="71"/>
      <c r="H8" s="11" t="s">
        <v>4</v>
      </c>
    </row>
    <row r="9" spans="1:8">
      <c r="A9" s="59" t="s">
        <v>0</v>
      </c>
      <c r="B9" s="59" t="s">
        <v>1</v>
      </c>
      <c r="C9" s="73" t="s">
        <v>95</v>
      </c>
      <c r="D9" s="73"/>
      <c r="E9" s="59" t="s">
        <v>2</v>
      </c>
      <c r="F9" s="60" t="s">
        <v>17</v>
      </c>
      <c r="G9" s="60" t="s">
        <v>18</v>
      </c>
      <c r="H9" s="72" t="s">
        <v>3</v>
      </c>
    </row>
    <row r="10" spans="1:8" s="2" customFormat="1" ht="43.5" customHeight="1">
      <c r="A10" s="59"/>
      <c r="B10" s="59"/>
      <c r="C10" s="30" t="s">
        <v>93</v>
      </c>
      <c r="D10" s="30" t="s">
        <v>94</v>
      </c>
      <c r="E10" s="59"/>
      <c r="F10" s="60"/>
      <c r="G10" s="60"/>
      <c r="H10" s="72"/>
    </row>
    <row r="11" spans="1:8" s="2" customFormat="1">
      <c r="A11" s="4" t="s">
        <v>6</v>
      </c>
      <c r="B11" s="1"/>
      <c r="C11" s="1"/>
      <c r="D11" s="1"/>
      <c r="E11" s="1"/>
      <c r="F11" s="9"/>
      <c r="G11" s="9"/>
      <c r="H11" s="12">
        <f>H44+H66+H91+H59+H99+H52+H12+H108+H31+H107</f>
        <v>150929.20000000001</v>
      </c>
    </row>
    <row r="12" spans="1:8" s="5" customFormat="1" ht="29.45" customHeight="1">
      <c r="A12" s="6" t="s">
        <v>34</v>
      </c>
      <c r="B12" s="7">
        <v>7100000</v>
      </c>
      <c r="C12" s="22">
        <v>71000</v>
      </c>
      <c r="D12" s="23" t="s">
        <v>72</v>
      </c>
      <c r="E12" s="7"/>
      <c r="F12" s="10"/>
      <c r="G12" s="10"/>
      <c r="H12" s="13">
        <f>SUM(H13:H30)</f>
        <v>23116.899999999998</v>
      </c>
    </row>
    <row r="13" spans="1:8">
      <c r="A13" s="56" t="s">
        <v>52</v>
      </c>
      <c r="B13" s="15">
        <v>7190220</v>
      </c>
      <c r="C13" s="34">
        <v>71001</v>
      </c>
      <c r="D13" s="35" t="s">
        <v>84</v>
      </c>
      <c r="E13" s="15">
        <v>100</v>
      </c>
      <c r="F13" s="36" t="s">
        <v>39</v>
      </c>
      <c r="G13" s="36" t="s">
        <v>40</v>
      </c>
      <c r="H13" s="37">
        <v>573.9</v>
      </c>
    </row>
    <row r="14" spans="1:8">
      <c r="A14" s="67"/>
      <c r="B14" s="15">
        <v>7190220</v>
      </c>
      <c r="C14" s="34">
        <v>71001</v>
      </c>
      <c r="D14" s="35" t="s">
        <v>84</v>
      </c>
      <c r="E14" s="15">
        <v>200</v>
      </c>
      <c r="F14" s="36" t="s">
        <v>39</v>
      </c>
      <c r="G14" s="36" t="s">
        <v>40</v>
      </c>
      <c r="H14" s="37">
        <v>1.5</v>
      </c>
    </row>
    <row r="15" spans="1:8">
      <c r="A15" s="67"/>
      <c r="B15" s="15">
        <v>7190210</v>
      </c>
      <c r="C15" s="34">
        <v>71001</v>
      </c>
      <c r="D15" s="35" t="s">
        <v>85</v>
      </c>
      <c r="E15" s="15">
        <v>100</v>
      </c>
      <c r="F15" s="36" t="s">
        <v>39</v>
      </c>
      <c r="G15" s="36" t="s">
        <v>41</v>
      </c>
      <c r="H15" s="37">
        <v>1916.8</v>
      </c>
    </row>
    <row r="16" spans="1:8">
      <c r="A16" s="67"/>
      <c r="B16" s="15">
        <v>7190220</v>
      </c>
      <c r="C16" s="34">
        <v>71001</v>
      </c>
      <c r="D16" s="35" t="s">
        <v>84</v>
      </c>
      <c r="E16" s="15">
        <v>100</v>
      </c>
      <c r="F16" s="36" t="s">
        <v>39</v>
      </c>
      <c r="G16" s="36" t="s">
        <v>41</v>
      </c>
      <c r="H16" s="37">
        <f>6130.5-1916.8+1374</f>
        <v>5587.7</v>
      </c>
    </row>
    <row r="17" spans="1:8" ht="13.5" customHeight="1">
      <c r="A17" s="67"/>
      <c r="B17" s="15">
        <v>7190220</v>
      </c>
      <c r="C17" s="34">
        <v>71001</v>
      </c>
      <c r="D17" s="35" t="s">
        <v>84</v>
      </c>
      <c r="E17" s="15">
        <v>200</v>
      </c>
      <c r="F17" s="36" t="s">
        <v>39</v>
      </c>
      <c r="G17" s="36" t="s">
        <v>41</v>
      </c>
      <c r="H17" s="37">
        <v>440.7</v>
      </c>
    </row>
    <row r="18" spans="1:8" ht="13.5" customHeight="1">
      <c r="A18" s="67"/>
      <c r="B18" s="15">
        <v>7190220</v>
      </c>
      <c r="C18" s="34">
        <v>71001</v>
      </c>
      <c r="D18" s="35" t="s">
        <v>84</v>
      </c>
      <c r="E18" s="15">
        <v>800</v>
      </c>
      <c r="F18" s="36" t="s">
        <v>39</v>
      </c>
      <c r="G18" s="36" t="s">
        <v>41</v>
      </c>
      <c r="H18" s="37">
        <v>43.8</v>
      </c>
    </row>
    <row r="19" spans="1:8">
      <c r="A19" s="67"/>
      <c r="B19" s="15">
        <v>7190220</v>
      </c>
      <c r="C19" s="34">
        <v>71001</v>
      </c>
      <c r="D19" s="35" t="s">
        <v>84</v>
      </c>
      <c r="E19" s="15">
        <v>100</v>
      </c>
      <c r="F19" s="36" t="s">
        <v>39</v>
      </c>
      <c r="G19" s="36" t="s">
        <v>42</v>
      </c>
      <c r="H19" s="37">
        <v>1515.2</v>
      </c>
    </row>
    <row r="20" spans="1:8">
      <c r="A20" s="67"/>
      <c r="B20" s="15">
        <v>7190220</v>
      </c>
      <c r="C20" s="34">
        <v>71001</v>
      </c>
      <c r="D20" s="35" t="s">
        <v>84</v>
      </c>
      <c r="E20" s="15">
        <v>100</v>
      </c>
      <c r="F20" s="36" t="s">
        <v>39</v>
      </c>
      <c r="G20" s="36" t="s">
        <v>43</v>
      </c>
      <c r="H20" s="37">
        <f>3107.2+2928.2</f>
        <v>6035.4</v>
      </c>
    </row>
    <row r="21" spans="1:8">
      <c r="A21" s="67"/>
      <c r="B21" s="15">
        <v>7190220</v>
      </c>
      <c r="C21" s="34">
        <v>71001</v>
      </c>
      <c r="D21" s="35" t="s">
        <v>84</v>
      </c>
      <c r="E21" s="15">
        <v>200</v>
      </c>
      <c r="F21" s="36" t="s">
        <v>39</v>
      </c>
      <c r="G21" s="36" t="s">
        <v>43</v>
      </c>
      <c r="H21" s="37">
        <f>5359.9-180+0.8</f>
        <v>5180.7</v>
      </c>
    </row>
    <row r="22" spans="1:8">
      <c r="A22" s="57"/>
      <c r="B22" s="15">
        <v>7190220</v>
      </c>
      <c r="C22" s="34">
        <v>71001</v>
      </c>
      <c r="D22" s="35" t="s">
        <v>84</v>
      </c>
      <c r="E22" s="15">
        <v>800</v>
      </c>
      <c r="F22" s="36" t="s">
        <v>39</v>
      </c>
      <c r="G22" s="36" t="s">
        <v>43</v>
      </c>
      <c r="H22" s="37">
        <v>180</v>
      </c>
    </row>
    <row r="23" spans="1:8">
      <c r="A23" s="28" t="s">
        <v>74</v>
      </c>
      <c r="B23" s="24"/>
      <c r="C23" s="34">
        <v>71002</v>
      </c>
      <c r="D23" s="35" t="s">
        <v>91</v>
      </c>
      <c r="E23" s="15">
        <v>200</v>
      </c>
      <c r="F23" s="36" t="s">
        <v>39</v>
      </c>
      <c r="G23" s="36" t="s">
        <v>44</v>
      </c>
      <c r="H23" s="37">
        <v>253.1</v>
      </c>
    </row>
    <row r="24" spans="1:8">
      <c r="A24" s="61" t="s">
        <v>54</v>
      </c>
      <c r="B24" s="15">
        <v>7197160</v>
      </c>
      <c r="C24" s="34">
        <v>71003</v>
      </c>
      <c r="D24" s="34">
        <v>76500</v>
      </c>
      <c r="E24" s="15">
        <v>100</v>
      </c>
      <c r="F24" s="36" t="s">
        <v>39</v>
      </c>
      <c r="G24" s="36" t="s">
        <v>41</v>
      </c>
      <c r="H24" s="38">
        <v>190.5</v>
      </c>
    </row>
    <row r="25" spans="1:8">
      <c r="A25" s="62"/>
      <c r="B25" s="15">
        <v>7197160</v>
      </c>
      <c r="C25" s="34">
        <v>71003</v>
      </c>
      <c r="D25" s="34">
        <v>76500</v>
      </c>
      <c r="E25" s="15">
        <v>200</v>
      </c>
      <c r="F25" s="36" t="s">
        <v>39</v>
      </c>
      <c r="G25" s="36" t="s">
        <v>41</v>
      </c>
      <c r="H25" s="38">
        <v>13.6</v>
      </c>
    </row>
    <row r="26" spans="1:8">
      <c r="A26" s="62"/>
      <c r="B26" s="15">
        <v>7197160</v>
      </c>
      <c r="C26" s="34">
        <v>71003</v>
      </c>
      <c r="D26" s="34">
        <v>76500</v>
      </c>
      <c r="E26" s="15">
        <v>800</v>
      </c>
      <c r="F26" s="36" t="s">
        <v>39</v>
      </c>
      <c r="G26" s="36" t="s">
        <v>41</v>
      </c>
      <c r="H26" s="38">
        <v>0.8</v>
      </c>
    </row>
    <row r="27" spans="1:8">
      <c r="A27" s="62"/>
      <c r="B27" s="15">
        <v>7195118</v>
      </c>
      <c r="C27" s="34">
        <v>71003</v>
      </c>
      <c r="D27" s="34">
        <v>51180</v>
      </c>
      <c r="E27" s="15">
        <v>100</v>
      </c>
      <c r="F27" s="36" t="s">
        <v>47</v>
      </c>
      <c r="G27" s="36" t="s">
        <v>40</v>
      </c>
      <c r="H27" s="38">
        <v>155.5</v>
      </c>
    </row>
    <row r="28" spans="1:8">
      <c r="A28" s="63"/>
      <c r="B28" s="15">
        <v>7195118</v>
      </c>
      <c r="C28" s="34">
        <v>71003</v>
      </c>
      <c r="D28" s="34">
        <v>51180</v>
      </c>
      <c r="E28" s="15">
        <v>200</v>
      </c>
      <c r="F28" s="36" t="s">
        <v>47</v>
      </c>
      <c r="G28" s="36" t="s">
        <v>40</v>
      </c>
      <c r="H28" s="38">
        <v>4.5</v>
      </c>
    </row>
    <row r="29" spans="1:8" ht="30">
      <c r="A29" s="20" t="s">
        <v>35</v>
      </c>
      <c r="B29" s="15">
        <v>7190340</v>
      </c>
      <c r="C29" s="34">
        <v>71004</v>
      </c>
      <c r="D29" s="35" t="s">
        <v>86</v>
      </c>
      <c r="E29" s="15">
        <v>200</v>
      </c>
      <c r="F29" s="36" t="s">
        <v>39</v>
      </c>
      <c r="G29" s="36" t="s">
        <v>44</v>
      </c>
      <c r="H29" s="37">
        <v>126</v>
      </c>
    </row>
    <row r="30" spans="1:8">
      <c r="A30" s="20" t="s">
        <v>36</v>
      </c>
      <c r="B30" s="15">
        <v>7192001</v>
      </c>
      <c r="C30" s="34">
        <v>71005</v>
      </c>
      <c r="D30" s="35" t="s">
        <v>87</v>
      </c>
      <c r="E30" s="15">
        <v>300</v>
      </c>
      <c r="F30" s="36" t="s">
        <v>45</v>
      </c>
      <c r="G30" s="36" t="s">
        <v>39</v>
      </c>
      <c r="H30" s="37">
        <v>897.2</v>
      </c>
    </row>
    <row r="31" spans="1:8">
      <c r="A31" s="6" t="s">
        <v>53</v>
      </c>
      <c r="B31" s="7">
        <v>7200000</v>
      </c>
      <c r="C31" s="22">
        <v>72000</v>
      </c>
      <c r="D31" s="23" t="s">
        <v>72</v>
      </c>
      <c r="E31" s="7"/>
      <c r="F31" s="10"/>
      <c r="G31" s="10"/>
      <c r="H31" s="13">
        <f>SUM(H32:H43)</f>
        <v>3148.7000000000003</v>
      </c>
    </row>
    <row r="32" spans="1:8" ht="15" customHeight="1">
      <c r="A32" s="61" t="s">
        <v>56</v>
      </c>
      <c r="B32" s="15">
        <v>7297140</v>
      </c>
      <c r="C32" s="34">
        <v>72002</v>
      </c>
      <c r="D32" s="34" t="s">
        <v>83</v>
      </c>
      <c r="E32" s="15">
        <v>100</v>
      </c>
      <c r="F32" s="36" t="s">
        <v>39</v>
      </c>
      <c r="G32" s="36" t="s">
        <v>41</v>
      </c>
      <c r="H32" s="38">
        <v>193.1</v>
      </c>
    </row>
    <row r="33" spans="1:8">
      <c r="A33" s="62"/>
      <c r="B33" s="15">
        <v>7297140</v>
      </c>
      <c r="C33" s="34">
        <v>72002</v>
      </c>
      <c r="D33" s="34" t="s">
        <v>83</v>
      </c>
      <c r="E33" s="15">
        <v>200</v>
      </c>
      <c r="F33" s="36" t="s">
        <v>39</v>
      </c>
      <c r="G33" s="36" t="s">
        <v>41</v>
      </c>
      <c r="H33" s="38">
        <v>13.5</v>
      </c>
    </row>
    <row r="34" spans="1:8">
      <c r="A34" s="62"/>
      <c r="B34" s="15">
        <v>7297310</v>
      </c>
      <c r="C34" s="34">
        <v>72002</v>
      </c>
      <c r="D34" s="34" t="s">
        <v>82</v>
      </c>
      <c r="E34" s="15">
        <v>200</v>
      </c>
      <c r="F34" s="36" t="s">
        <v>45</v>
      </c>
      <c r="G34" s="36" t="s">
        <v>40</v>
      </c>
      <c r="H34" s="37">
        <v>37.4</v>
      </c>
    </row>
    <row r="35" spans="1:8">
      <c r="A35" s="63"/>
      <c r="B35" s="15">
        <v>7297310</v>
      </c>
      <c r="C35" s="34">
        <v>72002</v>
      </c>
      <c r="D35" s="34" t="s">
        <v>82</v>
      </c>
      <c r="E35" s="15">
        <v>300</v>
      </c>
      <c r="F35" s="36" t="s">
        <v>45</v>
      </c>
      <c r="G35" s="36" t="s">
        <v>40</v>
      </c>
      <c r="H35" s="37">
        <v>2075.3000000000002</v>
      </c>
    </row>
    <row r="36" spans="1:8">
      <c r="A36" s="61" t="s">
        <v>57</v>
      </c>
      <c r="B36" s="16">
        <v>7297410</v>
      </c>
      <c r="C36" s="34">
        <v>72003</v>
      </c>
      <c r="D36" s="39">
        <v>76600</v>
      </c>
      <c r="E36" s="15">
        <v>100</v>
      </c>
      <c r="F36" s="36" t="s">
        <v>39</v>
      </c>
      <c r="G36" s="36" t="s">
        <v>41</v>
      </c>
      <c r="H36" s="38">
        <v>183.6</v>
      </c>
    </row>
    <row r="37" spans="1:8">
      <c r="A37" s="63"/>
      <c r="B37" s="16">
        <v>7297410</v>
      </c>
      <c r="C37" s="34">
        <v>72003</v>
      </c>
      <c r="D37" s="39">
        <v>76600</v>
      </c>
      <c r="E37" s="15">
        <v>200</v>
      </c>
      <c r="F37" s="36" t="s">
        <v>39</v>
      </c>
      <c r="G37" s="36" t="s">
        <v>41</v>
      </c>
      <c r="H37" s="38">
        <v>29.9</v>
      </c>
    </row>
    <row r="38" spans="1:8">
      <c r="A38" s="61" t="s">
        <v>58</v>
      </c>
      <c r="B38" s="15">
        <v>7297170</v>
      </c>
      <c r="C38" s="34">
        <v>72004</v>
      </c>
      <c r="D38" s="34">
        <v>76400</v>
      </c>
      <c r="E38" s="15">
        <v>100</v>
      </c>
      <c r="F38" s="36" t="s">
        <v>39</v>
      </c>
      <c r="G38" s="36" t="s">
        <v>41</v>
      </c>
      <c r="H38" s="38">
        <v>182.9</v>
      </c>
    </row>
    <row r="39" spans="1:8">
      <c r="A39" s="62"/>
      <c r="B39" s="15">
        <v>7297170</v>
      </c>
      <c r="C39" s="34">
        <v>72004</v>
      </c>
      <c r="D39" s="34">
        <v>76400</v>
      </c>
      <c r="E39" s="15">
        <v>200</v>
      </c>
      <c r="F39" s="36" t="s">
        <v>39</v>
      </c>
      <c r="G39" s="36" t="s">
        <v>41</v>
      </c>
      <c r="H39" s="38">
        <v>33.799999999999997</v>
      </c>
    </row>
    <row r="40" spans="1:8">
      <c r="A40" s="62"/>
      <c r="B40" s="15">
        <v>7297180</v>
      </c>
      <c r="C40" s="34">
        <v>72004</v>
      </c>
      <c r="D40" s="34">
        <v>77600</v>
      </c>
      <c r="E40" s="15">
        <v>100</v>
      </c>
      <c r="F40" s="36" t="s">
        <v>39</v>
      </c>
      <c r="G40" s="36" t="s">
        <v>41</v>
      </c>
      <c r="H40" s="38">
        <v>175.2</v>
      </c>
    </row>
    <row r="41" spans="1:8">
      <c r="A41" s="63"/>
      <c r="B41" s="15">
        <v>7297180</v>
      </c>
      <c r="C41" s="34">
        <v>72004</v>
      </c>
      <c r="D41" s="34">
        <v>77600</v>
      </c>
      <c r="E41" s="15">
        <v>200</v>
      </c>
      <c r="F41" s="36" t="s">
        <v>39</v>
      </c>
      <c r="G41" s="36" t="s">
        <v>41</v>
      </c>
      <c r="H41" s="38">
        <v>19.399999999999999</v>
      </c>
    </row>
    <row r="42" spans="1:8">
      <c r="A42" s="61" t="s">
        <v>55</v>
      </c>
      <c r="B42" s="15">
        <v>7297120</v>
      </c>
      <c r="C42" s="34">
        <v>72005</v>
      </c>
      <c r="D42" s="34">
        <v>76300</v>
      </c>
      <c r="E42" s="15">
        <v>100</v>
      </c>
      <c r="F42" s="36" t="s">
        <v>39</v>
      </c>
      <c r="G42" s="36" t="s">
        <v>41</v>
      </c>
      <c r="H42" s="38">
        <v>175.2</v>
      </c>
    </row>
    <row r="43" spans="1:8">
      <c r="A43" s="63"/>
      <c r="B43" s="15">
        <v>7297120</v>
      </c>
      <c r="C43" s="34">
        <v>72005</v>
      </c>
      <c r="D43" s="34">
        <v>76300</v>
      </c>
      <c r="E43" s="15">
        <v>200</v>
      </c>
      <c r="F43" s="36" t="s">
        <v>39</v>
      </c>
      <c r="G43" s="36" t="s">
        <v>41</v>
      </c>
      <c r="H43" s="38">
        <v>29.4</v>
      </c>
    </row>
    <row r="44" spans="1:8" ht="30">
      <c r="A44" s="6" t="s">
        <v>5</v>
      </c>
      <c r="B44" s="7">
        <v>7300000</v>
      </c>
      <c r="C44" s="22">
        <v>73000</v>
      </c>
      <c r="D44" s="23" t="s">
        <v>72</v>
      </c>
      <c r="E44" s="7"/>
      <c r="F44" s="10"/>
      <c r="G44" s="10"/>
      <c r="H44" s="13">
        <f>SUM(H45:H51)</f>
        <v>7145.6</v>
      </c>
    </row>
    <row r="45" spans="1:8" ht="30">
      <c r="A45" s="3" t="s">
        <v>98</v>
      </c>
      <c r="B45" s="27">
        <v>7319999</v>
      </c>
      <c r="C45" s="34">
        <v>73003</v>
      </c>
      <c r="D45" s="15">
        <v>99990</v>
      </c>
      <c r="E45" s="15">
        <v>200</v>
      </c>
      <c r="F45" s="36" t="s">
        <v>40</v>
      </c>
      <c r="G45" s="36" t="s">
        <v>47</v>
      </c>
      <c r="H45" s="37">
        <v>95</v>
      </c>
    </row>
    <row r="46" spans="1:8" ht="45">
      <c r="A46" s="28" t="s">
        <v>75</v>
      </c>
      <c r="B46" s="27"/>
      <c r="C46" s="34">
        <v>73004</v>
      </c>
      <c r="D46" s="34">
        <v>99990</v>
      </c>
      <c r="E46" s="15">
        <v>200</v>
      </c>
      <c r="F46" s="40" t="s">
        <v>44</v>
      </c>
      <c r="G46" s="40" t="s">
        <v>44</v>
      </c>
      <c r="H46" s="37">
        <v>1</v>
      </c>
    </row>
    <row r="47" spans="1:8" ht="30" customHeight="1">
      <c r="A47" s="54" t="s">
        <v>73</v>
      </c>
      <c r="B47" s="27">
        <v>7390420</v>
      </c>
      <c r="C47" s="34">
        <v>73005</v>
      </c>
      <c r="D47" s="35" t="s">
        <v>88</v>
      </c>
      <c r="E47" s="15">
        <v>100</v>
      </c>
      <c r="F47" s="36" t="s">
        <v>40</v>
      </c>
      <c r="G47" s="36" t="s">
        <v>48</v>
      </c>
      <c r="H47" s="37">
        <f>5641.4+583.6</f>
        <v>6225</v>
      </c>
    </row>
    <row r="48" spans="1:8">
      <c r="A48" s="58"/>
      <c r="B48" s="27">
        <v>7390420</v>
      </c>
      <c r="C48" s="34">
        <v>73005</v>
      </c>
      <c r="D48" s="35" t="s">
        <v>88</v>
      </c>
      <c r="E48" s="15">
        <v>200</v>
      </c>
      <c r="F48" s="36" t="s">
        <v>40</v>
      </c>
      <c r="G48" s="36" t="s">
        <v>48</v>
      </c>
      <c r="H48" s="37">
        <v>761.3</v>
      </c>
    </row>
    <row r="49" spans="1:8">
      <c r="A49" s="55"/>
      <c r="B49" s="27">
        <v>7390420</v>
      </c>
      <c r="C49" s="34">
        <v>73005</v>
      </c>
      <c r="D49" s="35" t="s">
        <v>88</v>
      </c>
      <c r="E49" s="15">
        <v>800</v>
      </c>
      <c r="F49" s="36" t="s">
        <v>40</v>
      </c>
      <c r="G49" s="36" t="s">
        <v>48</v>
      </c>
      <c r="H49" s="37">
        <v>17.3</v>
      </c>
    </row>
    <row r="50" spans="1:8" ht="38.25" customHeight="1">
      <c r="A50" s="32" t="s">
        <v>68</v>
      </c>
      <c r="B50" s="27">
        <v>7399901</v>
      </c>
      <c r="C50" s="34">
        <v>73006</v>
      </c>
      <c r="D50" s="15">
        <v>99010</v>
      </c>
      <c r="E50" s="15">
        <v>800</v>
      </c>
      <c r="F50" s="36" t="s">
        <v>40</v>
      </c>
      <c r="G50" s="36" t="s">
        <v>48</v>
      </c>
      <c r="H50" s="37">
        <v>1</v>
      </c>
    </row>
    <row r="51" spans="1:8">
      <c r="A51" s="3" t="s">
        <v>7</v>
      </c>
      <c r="B51" s="27">
        <v>7399903</v>
      </c>
      <c r="C51" s="34">
        <v>73009</v>
      </c>
      <c r="D51" s="34">
        <v>99030</v>
      </c>
      <c r="E51" s="15">
        <v>200</v>
      </c>
      <c r="F51" s="36" t="s">
        <v>48</v>
      </c>
      <c r="G51" s="36" t="s">
        <v>44</v>
      </c>
      <c r="H51" s="37">
        <v>45</v>
      </c>
    </row>
    <row r="52" spans="1:8" s="5" customFormat="1" ht="29.45" customHeight="1">
      <c r="A52" s="6" t="s">
        <v>31</v>
      </c>
      <c r="B52" s="7">
        <v>7400000</v>
      </c>
      <c r="C52" s="22">
        <v>74000</v>
      </c>
      <c r="D52" s="23" t="s">
        <v>72</v>
      </c>
      <c r="E52" s="7"/>
      <c r="F52" s="10"/>
      <c r="G52" s="10"/>
      <c r="H52" s="13">
        <f>SUM(H53:H58)</f>
        <v>894.59999999999991</v>
      </c>
    </row>
    <row r="53" spans="1:8" ht="45" customHeight="1">
      <c r="A53" s="33" t="s">
        <v>70</v>
      </c>
      <c r="B53" s="27">
        <v>7499905</v>
      </c>
      <c r="C53" s="34">
        <v>74002</v>
      </c>
      <c r="D53" s="34">
        <v>99050</v>
      </c>
      <c r="E53" s="15">
        <v>200</v>
      </c>
      <c r="F53" s="36" t="s">
        <v>39</v>
      </c>
      <c r="G53" s="36" t="s">
        <v>43</v>
      </c>
      <c r="H53" s="37">
        <v>95.5</v>
      </c>
    </row>
    <row r="54" spans="1:8">
      <c r="A54" s="3" t="s">
        <v>32</v>
      </c>
      <c r="B54" s="27">
        <v>7499907</v>
      </c>
      <c r="C54" s="34">
        <v>74005</v>
      </c>
      <c r="D54" s="34">
        <v>99070</v>
      </c>
      <c r="E54" s="15">
        <v>200</v>
      </c>
      <c r="F54" s="36" t="s">
        <v>39</v>
      </c>
      <c r="G54" s="36" t="s">
        <v>43</v>
      </c>
      <c r="H54" s="37">
        <v>21.5</v>
      </c>
    </row>
    <row r="55" spans="1:8" ht="36">
      <c r="A55" s="21" t="s">
        <v>71</v>
      </c>
      <c r="B55" s="27">
        <v>7499928</v>
      </c>
      <c r="C55" s="34">
        <v>74006</v>
      </c>
      <c r="D55" s="34">
        <v>99280</v>
      </c>
      <c r="E55" s="15">
        <v>200</v>
      </c>
      <c r="F55" s="36" t="s">
        <v>39</v>
      </c>
      <c r="G55" s="36" t="s">
        <v>43</v>
      </c>
      <c r="H55" s="37">
        <v>316.2</v>
      </c>
    </row>
    <row r="56" spans="1:8" ht="45">
      <c r="A56" s="3" t="s">
        <v>33</v>
      </c>
      <c r="B56" s="27">
        <v>7499908</v>
      </c>
      <c r="C56" s="34">
        <v>74007</v>
      </c>
      <c r="D56" s="34">
        <v>99080</v>
      </c>
      <c r="E56" s="15">
        <v>200</v>
      </c>
      <c r="F56" s="36" t="s">
        <v>46</v>
      </c>
      <c r="G56" s="36" t="s">
        <v>39</v>
      </c>
      <c r="H56" s="37">
        <v>311.39999999999998</v>
      </c>
    </row>
    <row r="57" spans="1:8" ht="33.75" customHeight="1">
      <c r="A57" s="3" t="s">
        <v>77</v>
      </c>
      <c r="B57" s="27">
        <v>7499910</v>
      </c>
      <c r="C57" s="34">
        <v>74009</v>
      </c>
      <c r="D57" s="34">
        <v>99100</v>
      </c>
      <c r="E57" s="15">
        <v>200</v>
      </c>
      <c r="F57" s="36" t="s">
        <v>41</v>
      </c>
      <c r="G57" s="36" t="s">
        <v>49</v>
      </c>
      <c r="H57" s="37">
        <v>50</v>
      </c>
    </row>
    <row r="58" spans="1:8" ht="39" customHeight="1">
      <c r="A58" s="21" t="s">
        <v>76</v>
      </c>
      <c r="B58" s="15"/>
      <c r="C58" s="34">
        <v>74012</v>
      </c>
      <c r="D58" s="15">
        <v>99290</v>
      </c>
      <c r="E58" s="15">
        <v>200</v>
      </c>
      <c r="F58" s="36" t="s">
        <v>39</v>
      </c>
      <c r="G58" s="36" t="s">
        <v>43</v>
      </c>
      <c r="H58" s="37">
        <v>100</v>
      </c>
    </row>
    <row r="59" spans="1:8" s="5" customFormat="1" ht="48" customHeight="1">
      <c r="A59" s="6" t="s">
        <v>23</v>
      </c>
      <c r="B59" s="7">
        <v>7500000</v>
      </c>
      <c r="C59" s="22">
        <v>75000</v>
      </c>
      <c r="D59" s="23" t="s">
        <v>72</v>
      </c>
      <c r="E59" s="7"/>
      <c r="F59" s="10"/>
      <c r="G59" s="10"/>
      <c r="H59" s="13">
        <f>SUM(H60:H65)</f>
        <v>6637.9</v>
      </c>
    </row>
    <row r="60" spans="1:8">
      <c r="A60" s="54" t="s">
        <v>61</v>
      </c>
      <c r="B60" s="27">
        <v>7519999</v>
      </c>
      <c r="C60" s="34">
        <v>75001</v>
      </c>
      <c r="D60" s="34">
        <v>99990</v>
      </c>
      <c r="E60" s="15">
        <v>200</v>
      </c>
      <c r="F60" s="36" t="s">
        <v>41</v>
      </c>
      <c r="G60" s="36" t="s">
        <v>48</v>
      </c>
      <c r="H60" s="37">
        <v>894.4</v>
      </c>
    </row>
    <row r="61" spans="1:8">
      <c r="A61" s="55"/>
      <c r="B61" s="27">
        <v>7519999</v>
      </c>
      <c r="C61" s="34">
        <v>75001</v>
      </c>
      <c r="D61" s="34">
        <v>99990</v>
      </c>
      <c r="E61" s="15">
        <v>800</v>
      </c>
      <c r="F61" s="36" t="s">
        <v>41</v>
      </c>
      <c r="G61" s="36" t="s">
        <v>48</v>
      </c>
      <c r="H61" s="37">
        <v>1426.4</v>
      </c>
    </row>
    <row r="62" spans="1:8">
      <c r="A62" s="3" t="s">
        <v>26</v>
      </c>
      <c r="B62" s="27">
        <v>7599913</v>
      </c>
      <c r="C62" s="34">
        <v>75004</v>
      </c>
      <c r="D62" s="34">
        <v>99130</v>
      </c>
      <c r="E62" s="15">
        <v>200</v>
      </c>
      <c r="F62" s="36" t="s">
        <v>46</v>
      </c>
      <c r="G62" s="36" t="s">
        <v>40</v>
      </c>
      <c r="H62" s="37">
        <v>983.6</v>
      </c>
    </row>
    <row r="63" spans="1:8">
      <c r="A63" s="56" t="s">
        <v>25</v>
      </c>
      <c r="B63" s="27">
        <v>7590420</v>
      </c>
      <c r="C63" s="34">
        <v>75005</v>
      </c>
      <c r="D63" s="35" t="s">
        <v>88</v>
      </c>
      <c r="E63" s="15">
        <v>100</v>
      </c>
      <c r="F63" s="36" t="s">
        <v>46</v>
      </c>
      <c r="G63" s="36" t="s">
        <v>46</v>
      </c>
      <c r="H63" s="37">
        <v>1403</v>
      </c>
    </row>
    <row r="64" spans="1:8">
      <c r="A64" s="57"/>
      <c r="B64" s="27">
        <v>7590420</v>
      </c>
      <c r="C64" s="34">
        <v>75005</v>
      </c>
      <c r="D64" s="35" t="s">
        <v>88</v>
      </c>
      <c r="E64" s="15">
        <v>800</v>
      </c>
      <c r="F64" s="36" t="s">
        <v>46</v>
      </c>
      <c r="G64" s="36" t="s">
        <v>46</v>
      </c>
      <c r="H64" s="37">
        <v>148.1</v>
      </c>
    </row>
    <row r="65" spans="1:8">
      <c r="A65" s="18" t="s">
        <v>24</v>
      </c>
      <c r="B65" s="27">
        <v>7599912</v>
      </c>
      <c r="C65" s="34">
        <v>75006</v>
      </c>
      <c r="D65" s="34">
        <v>99110</v>
      </c>
      <c r="E65" s="15">
        <v>800</v>
      </c>
      <c r="F65" s="36" t="s">
        <v>46</v>
      </c>
      <c r="G65" s="36" t="s">
        <v>40</v>
      </c>
      <c r="H65" s="37">
        <v>1782.4</v>
      </c>
    </row>
    <row r="66" spans="1:8" s="5" customFormat="1">
      <c r="A66" s="6" t="s">
        <v>8</v>
      </c>
      <c r="B66" s="7">
        <v>7700000</v>
      </c>
      <c r="C66" s="22">
        <v>77000</v>
      </c>
      <c r="D66" s="23" t="s">
        <v>72</v>
      </c>
      <c r="E66" s="7"/>
      <c r="F66" s="10"/>
      <c r="G66" s="10"/>
      <c r="H66" s="13">
        <f>H67+H76+H83+H86+H89+H90+H87+H88</f>
        <v>87895.8</v>
      </c>
    </row>
    <row r="67" spans="1:8" ht="30">
      <c r="A67" s="19" t="s">
        <v>38</v>
      </c>
      <c r="B67" s="29">
        <v>7710000</v>
      </c>
      <c r="C67" s="41">
        <v>77100</v>
      </c>
      <c r="D67" s="42" t="s">
        <v>72</v>
      </c>
      <c r="E67" s="43"/>
      <c r="F67" s="44"/>
      <c r="G67" s="44"/>
      <c r="H67" s="45">
        <f>SUM(H68:H75)</f>
        <v>41386.6</v>
      </c>
    </row>
    <row r="68" spans="1:8" ht="30">
      <c r="A68" s="17" t="s">
        <v>9</v>
      </c>
      <c r="B68" s="25">
        <v>7717370</v>
      </c>
      <c r="C68" s="39">
        <v>77101</v>
      </c>
      <c r="D68" s="46">
        <v>76700</v>
      </c>
      <c r="E68" s="47">
        <v>600</v>
      </c>
      <c r="F68" s="48" t="s">
        <v>44</v>
      </c>
      <c r="G68" s="48" t="s">
        <v>39</v>
      </c>
      <c r="H68" s="49">
        <v>25402.9</v>
      </c>
    </row>
    <row r="69" spans="1:8">
      <c r="A69" s="61" t="s">
        <v>65</v>
      </c>
      <c r="B69" s="27">
        <v>7710059</v>
      </c>
      <c r="C69" s="39">
        <v>77102</v>
      </c>
      <c r="D69" s="35" t="s">
        <v>89</v>
      </c>
      <c r="E69" s="15">
        <v>600</v>
      </c>
      <c r="F69" s="36" t="s">
        <v>44</v>
      </c>
      <c r="G69" s="36" t="s">
        <v>39</v>
      </c>
      <c r="H69" s="37">
        <f>13863.8-500</f>
        <v>13363.8</v>
      </c>
    </row>
    <row r="70" spans="1:8">
      <c r="A70" s="62"/>
      <c r="B70" s="25">
        <v>7717390</v>
      </c>
      <c r="C70" s="39">
        <v>77102</v>
      </c>
      <c r="D70" s="46">
        <v>76900</v>
      </c>
      <c r="E70" s="47">
        <v>600</v>
      </c>
      <c r="F70" s="36" t="s">
        <v>44</v>
      </c>
      <c r="G70" s="36" t="s">
        <v>39</v>
      </c>
      <c r="H70" s="49">
        <v>198.1</v>
      </c>
    </row>
    <row r="71" spans="1:8">
      <c r="A71" s="63"/>
      <c r="B71" s="27">
        <v>7719915</v>
      </c>
      <c r="C71" s="39">
        <v>77102</v>
      </c>
      <c r="D71" s="34">
        <v>99150</v>
      </c>
      <c r="E71" s="15">
        <v>600</v>
      </c>
      <c r="F71" s="36" t="s">
        <v>44</v>
      </c>
      <c r="G71" s="36" t="s">
        <v>39</v>
      </c>
      <c r="H71" s="37">
        <v>1272.4000000000001</v>
      </c>
    </row>
    <row r="72" spans="1:8" ht="45">
      <c r="A72" s="18" t="s">
        <v>10</v>
      </c>
      <c r="B72" s="27">
        <v>7719916</v>
      </c>
      <c r="C72" s="39">
        <v>77104</v>
      </c>
      <c r="D72" s="34">
        <v>99160</v>
      </c>
      <c r="E72" s="15">
        <v>200</v>
      </c>
      <c r="F72" s="36" t="s">
        <v>44</v>
      </c>
      <c r="G72" s="36" t="s">
        <v>39</v>
      </c>
      <c r="H72" s="37">
        <v>19.8</v>
      </c>
    </row>
    <row r="73" spans="1:8">
      <c r="A73" s="61" t="s">
        <v>59</v>
      </c>
      <c r="B73" s="26">
        <v>7717200</v>
      </c>
      <c r="C73" s="39">
        <v>77107</v>
      </c>
      <c r="D73" s="39">
        <v>77800</v>
      </c>
      <c r="E73" s="47">
        <v>100</v>
      </c>
      <c r="F73" s="48" t="s">
        <v>44</v>
      </c>
      <c r="G73" s="36" t="s">
        <v>48</v>
      </c>
      <c r="H73" s="49">
        <v>34.4</v>
      </c>
    </row>
    <row r="74" spans="1:8" ht="45" customHeight="1">
      <c r="A74" s="62"/>
      <c r="B74" s="26">
        <v>7717200</v>
      </c>
      <c r="C74" s="39">
        <v>77107</v>
      </c>
      <c r="D74" s="39">
        <v>77800</v>
      </c>
      <c r="E74" s="47">
        <v>200</v>
      </c>
      <c r="F74" s="48" t="s">
        <v>44</v>
      </c>
      <c r="G74" s="36" t="s">
        <v>48</v>
      </c>
      <c r="H74" s="49">
        <v>13.2</v>
      </c>
    </row>
    <row r="75" spans="1:8" ht="18" customHeight="1">
      <c r="A75" s="63"/>
      <c r="B75" s="25">
        <v>7717350</v>
      </c>
      <c r="C75" s="39">
        <v>77107</v>
      </c>
      <c r="D75" s="46">
        <v>77900</v>
      </c>
      <c r="E75" s="47">
        <v>300</v>
      </c>
      <c r="F75" s="36" t="s">
        <v>45</v>
      </c>
      <c r="G75" s="36" t="s">
        <v>41</v>
      </c>
      <c r="H75" s="49">
        <v>1082</v>
      </c>
    </row>
    <row r="76" spans="1:8" ht="30">
      <c r="A76" s="19" t="s">
        <v>11</v>
      </c>
      <c r="B76" s="29">
        <v>7720000</v>
      </c>
      <c r="C76" s="41">
        <v>77200</v>
      </c>
      <c r="D76" s="42" t="s">
        <v>72</v>
      </c>
      <c r="E76" s="43"/>
      <c r="F76" s="44"/>
      <c r="G76" s="44"/>
      <c r="H76" s="45">
        <f>SUM(H77:H82)</f>
        <v>33827.299999999996</v>
      </c>
    </row>
    <row r="77" spans="1:8" ht="21.75" customHeight="1">
      <c r="A77" s="56" t="s">
        <v>14</v>
      </c>
      <c r="B77" s="27">
        <v>7720059</v>
      </c>
      <c r="C77" s="39">
        <v>77201</v>
      </c>
      <c r="D77" s="35" t="s">
        <v>89</v>
      </c>
      <c r="E77" s="15">
        <v>600</v>
      </c>
      <c r="F77" s="36" t="s">
        <v>44</v>
      </c>
      <c r="G77" s="36" t="s">
        <v>47</v>
      </c>
      <c r="H77" s="37">
        <f>4245.5-100</f>
        <v>4145.5</v>
      </c>
    </row>
    <row r="78" spans="1:8" ht="31.5" customHeight="1">
      <c r="A78" s="57"/>
      <c r="B78" s="25">
        <v>7727340</v>
      </c>
      <c r="C78" s="39">
        <v>77201</v>
      </c>
      <c r="D78" s="46">
        <v>77000</v>
      </c>
      <c r="E78" s="47">
        <v>600</v>
      </c>
      <c r="F78" s="36" t="s">
        <v>44</v>
      </c>
      <c r="G78" s="36" t="s">
        <v>47</v>
      </c>
      <c r="H78" s="49">
        <v>28915.7</v>
      </c>
    </row>
    <row r="79" spans="1:8">
      <c r="A79" s="61" t="s">
        <v>60</v>
      </c>
      <c r="B79" s="25">
        <v>7727400</v>
      </c>
      <c r="C79" s="39">
        <v>77202</v>
      </c>
      <c r="D79" s="46">
        <v>77200</v>
      </c>
      <c r="E79" s="47">
        <v>600</v>
      </c>
      <c r="F79" s="36" t="s">
        <v>44</v>
      </c>
      <c r="G79" s="36" t="s">
        <v>47</v>
      </c>
      <c r="H79" s="49">
        <v>588.4</v>
      </c>
    </row>
    <row r="80" spans="1:8">
      <c r="A80" s="62"/>
      <c r="B80" s="26">
        <v>7727330</v>
      </c>
      <c r="C80" s="39">
        <v>77202</v>
      </c>
      <c r="D80" s="39">
        <v>77300</v>
      </c>
      <c r="E80" s="47">
        <v>100</v>
      </c>
      <c r="F80" s="36" t="s">
        <v>44</v>
      </c>
      <c r="G80" s="36" t="s">
        <v>48</v>
      </c>
      <c r="H80" s="49">
        <v>43</v>
      </c>
    </row>
    <row r="81" spans="1:8">
      <c r="A81" s="63"/>
      <c r="B81" s="26">
        <v>7727330</v>
      </c>
      <c r="C81" s="39">
        <v>77202</v>
      </c>
      <c r="D81" s="39">
        <v>77300</v>
      </c>
      <c r="E81" s="47">
        <v>200</v>
      </c>
      <c r="F81" s="36" t="s">
        <v>44</v>
      </c>
      <c r="G81" s="36" t="s">
        <v>48</v>
      </c>
      <c r="H81" s="49">
        <v>5.7</v>
      </c>
    </row>
    <row r="82" spans="1:8">
      <c r="A82" s="18" t="s">
        <v>12</v>
      </c>
      <c r="B82" s="27">
        <v>7729917</v>
      </c>
      <c r="C82" s="39">
        <v>77204</v>
      </c>
      <c r="D82" s="34">
        <v>99170</v>
      </c>
      <c r="E82" s="15">
        <v>200</v>
      </c>
      <c r="F82" s="36" t="s">
        <v>44</v>
      </c>
      <c r="G82" s="36" t="s">
        <v>47</v>
      </c>
      <c r="H82" s="37">
        <v>129</v>
      </c>
    </row>
    <row r="83" spans="1:8" ht="30">
      <c r="A83" s="19" t="s">
        <v>13</v>
      </c>
      <c r="B83" s="29">
        <v>7730000</v>
      </c>
      <c r="C83" s="41">
        <v>77300</v>
      </c>
      <c r="D83" s="42" t="s">
        <v>72</v>
      </c>
      <c r="E83" s="43"/>
      <c r="F83" s="44"/>
      <c r="G83" s="44"/>
      <c r="H83" s="50">
        <f>H84+H85</f>
        <v>11216.6</v>
      </c>
    </row>
    <row r="84" spans="1:8" ht="21.75" customHeight="1">
      <c r="A84" s="64" t="s">
        <v>99</v>
      </c>
      <c r="B84" s="27">
        <v>7730059</v>
      </c>
      <c r="C84" s="34">
        <v>77301</v>
      </c>
      <c r="D84" s="51" t="s">
        <v>96</v>
      </c>
      <c r="E84" s="15">
        <v>600</v>
      </c>
      <c r="F84" s="36" t="s">
        <v>44</v>
      </c>
      <c r="G84" s="36" t="s">
        <v>47</v>
      </c>
      <c r="H84" s="37">
        <f>11216.6-H85</f>
        <v>5816.6</v>
      </c>
    </row>
    <row r="85" spans="1:8" ht="18.75" customHeight="1">
      <c r="A85" s="65"/>
      <c r="B85" s="27">
        <v>7730059</v>
      </c>
      <c r="C85" s="34">
        <v>77301</v>
      </c>
      <c r="D85" s="51" t="s">
        <v>97</v>
      </c>
      <c r="E85" s="15">
        <v>600</v>
      </c>
      <c r="F85" s="36" t="s">
        <v>44</v>
      </c>
      <c r="G85" s="36" t="s">
        <v>47</v>
      </c>
      <c r="H85" s="37">
        <v>5400</v>
      </c>
    </row>
    <row r="86" spans="1:8">
      <c r="A86" s="54" t="s">
        <v>15</v>
      </c>
      <c r="B86" s="27">
        <v>7790420</v>
      </c>
      <c r="C86" s="34">
        <v>77001</v>
      </c>
      <c r="D86" s="35" t="s">
        <v>88</v>
      </c>
      <c r="E86" s="15">
        <v>100</v>
      </c>
      <c r="F86" s="36" t="s">
        <v>44</v>
      </c>
      <c r="G86" s="36" t="s">
        <v>48</v>
      </c>
      <c r="H86" s="37">
        <v>1401.3</v>
      </c>
    </row>
    <row r="87" spans="1:8">
      <c r="A87" s="58"/>
      <c r="B87" s="27">
        <v>7790420</v>
      </c>
      <c r="C87" s="34">
        <v>77001</v>
      </c>
      <c r="D87" s="35" t="s">
        <v>88</v>
      </c>
      <c r="E87" s="15">
        <v>200</v>
      </c>
      <c r="F87" s="36" t="s">
        <v>44</v>
      </c>
      <c r="G87" s="36" t="s">
        <v>48</v>
      </c>
      <c r="H87" s="37">
        <v>0</v>
      </c>
    </row>
    <row r="88" spans="1:8">
      <c r="A88" s="55"/>
      <c r="B88" s="27">
        <v>7790420</v>
      </c>
      <c r="C88" s="34">
        <v>77001</v>
      </c>
      <c r="D88" s="35" t="s">
        <v>88</v>
      </c>
      <c r="E88" s="15">
        <v>800</v>
      </c>
      <c r="F88" s="36" t="s">
        <v>44</v>
      </c>
      <c r="G88" s="36" t="s">
        <v>48</v>
      </c>
      <c r="H88" s="37">
        <f>1.2+0.6+2.2</f>
        <v>4</v>
      </c>
    </row>
    <row r="89" spans="1:8" ht="30">
      <c r="A89" s="3" t="s">
        <v>78</v>
      </c>
      <c r="B89" s="27">
        <v>7799918</v>
      </c>
      <c r="C89" s="34">
        <v>77002</v>
      </c>
      <c r="D89" s="34">
        <v>99180</v>
      </c>
      <c r="E89" s="15">
        <v>200</v>
      </c>
      <c r="F89" s="36" t="s">
        <v>44</v>
      </c>
      <c r="G89" s="36" t="s">
        <v>48</v>
      </c>
      <c r="H89" s="37">
        <v>40</v>
      </c>
    </row>
    <row r="90" spans="1:8">
      <c r="A90" s="3" t="s">
        <v>16</v>
      </c>
      <c r="B90" s="27">
        <v>7799919</v>
      </c>
      <c r="C90" s="34">
        <v>77003</v>
      </c>
      <c r="D90" s="34">
        <v>99190</v>
      </c>
      <c r="E90" s="15">
        <v>200</v>
      </c>
      <c r="F90" s="36" t="s">
        <v>44</v>
      </c>
      <c r="G90" s="36" t="s">
        <v>48</v>
      </c>
      <c r="H90" s="37">
        <v>20</v>
      </c>
    </row>
    <row r="91" spans="1:8" s="5" customFormat="1" ht="30">
      <c r="A91" s="6" t="s">
        <v>19</v>
      </c>
      <c r="B91" s="7">
        <v>7800000</v>
      </c>
      <c r="C91" s="22">
        <v>78000</v>
      </c>
      <c r="D91" s="23" t="s">
        <v>72</v>
      </c>
      <c r="E91" s="7"/>
      <c r="F91" s="10"/>
      <c r="G91" s="10"/>
      <c r="H91" s="13">
        <f>SUM(H92:H98)</f>
        <v>11978.599999999999</v>
      </c>
    </row>
    <row r="92" spans="1:8">
      <c r="A92" s="56" t="s">
        <v>20</v>
      </c>
      <c r="B92" s="27">
        <v>7899920</v>
      </c>
      <c r="C92" s="34">
        <v>78001</v>
      </c>
      <c r="D92" s="34">
        <v>99200</v>
      </c>
      <c r="E92" s="15">
        <v>600</v>
      </c>
      <c r="F92" s="36" t="s">
        <v>50</v>
      </c>
      <c r="G92" s="36" t="s">
        <v>39</v>
      </c>
      <c r="H92" s="37">
        <v>787.7</v>
      </c>
    </row>
    <row r="93" spans="1:8">
      <c r="A93" s="57"/>
      <c r="B93" s="27">
        <v>7895144</v>
      </c>
      <c r="C93" s="34">
        <v>78001</v>
      </c>
      <c r="D93" s="34">
        <v>51440</v>
      </c>
      <c r="E93" s="15">
        <v>600</v>
      </c>
      <c r="F93" s="36" t="s">
        <v>50</v>
      </c>
      <c r="G93" s="36" t="s">
        <v>39</v>
      </c>
      <c r="H93" s="37">
        <v>2</v>
      </c>
    </row>
    <row r="94" spans="1:8" ht="60">
      <c r="A94" s="3" t="s">
        <v>21</v>
      </c>
      <c r="B94" s="27">
        <v>7890059</v>
      </c>
      <c r="C94" s="34">
        <v>78002</v>
      </c>
      <c r="D94" s="35" t="s">
        <v>89</v>
      </c>
      <c r="E94" s="15">
        <v>600</v>
      </c>
      <c r="F94" s="36" t="s">
        <v>49</v>
      </c>
      <c r="G94" s="36" t="s">
        <v>47</v>
      </c>
      <c r="H94" s="37">
        <v>854.4</v>
      </c>
    </row>
    <row r="95" spans="1:8">
      <c r="A95" s="18" t="s">
        <v>22</v>
      </c>
      <c r="B95" s="27">
        <v>7890059</v>
      </c>
      <c r="C95" s="34">
        <v>78003</v>
      </c>
      <c r="D95" s="35" t="s">
        <v>89</v>
      </c>
      <c r="E95" s="15">
        <v>600</v>
      </c>
      <c r="F95" s="36" t="s">
        <v>50</v>
      </c>
      <c r="G95" s="36" t="s">
        <v>39</v>
      </c>
      <c r="H95" s="37">
        <v>9045.7999999999993</v>
      </c>
    </row>
    <row r="96" spans="1:8">
      <c r="A96" s="56" t="s">
        <v>100</v>
      </c>
      <c r="B96" s="27">
        <v>7899921</v>
      </c>
      <c r="C96" s="34">
        <v>78004</v>
      </c>
      <c r="D96" s="34">
        <v>99210</v>
      </c>
      <c r="E96" s="15">
        <v>200</v>
      </c>
      <c r="F96" s="36" t="s">
        <v>50</v>
      </c>
      <c r="G96" s="36" t="s">
        <v>39</v>
      </c>
      <c r="H96" s="37">
        <v>185.8</v>
      </c>
    </row>
    <row r="97" spans="1:8">
      <c r="A97" s="57"/>
      <c r="B97" s="27">
        <v>7899922</v>
      </c>
      <c r="C97" s="34">
        <v>78004</v>
      </c>
      <c r="D97" s="34">
        <v>99220</v>
      </c>
      <c r="E97" s="15">
        <v>600</v>
      </c>
      <c r="F97" s="36" t="s">
        <v>50</v>
      </c>
      <c r="G97" s="36" t="s">
        <v>39</v>
      </c>
      <c r="H97" s="37">
        <v>502.9</v>
      </c>
    </row>
    <row r="98" spans="1:8" ht="30">
      <c r="A98" s="18" t="s">
        <v>80</v>
      </c>
      <c r="B98" s="24"/>
      <c r="C98" s="34">
        <v>78005</v>
      </c>
      <c r="D98" s="34">
        <v>69100</v>
      </c>
      <c r="E98" s="15">
        <v>600</v>
      </c>
      <c r="F98" s="36" t="s">
        <v>50</v>
      </c>
      <c r="G98" s="36" t="s">
        <v>39</v>
      </c>
      <c r="H98" s="37">
        <v>600</v>
      </c>
    </row>
    <row r="99" spans="1:8" s="5" customFormat="1" ht="29.45" customHeight="1">
      <c r="A99" s="6" t="s">
        <v>27</v>
      </c>
      <c r="B99" s="7">
        <v>7900000</v>
      </c>
      <c r="C99" s="22">
        <v>79000</v>
      </c>
      <c r="D99" s="23" t="s">
        <v>72</v>
      </c>
      <c r="E99" s="7"/>
      <c r="F99" s="10"/>
      <c r="G99" s="10"/>
      <c r="H99" s="13">
        <f>SUM(H100:H106)</f>
        <v>10004.1</v>
      </c>
    </row>
    <row r="100" spans="1:8" ht="45">
      <c r="A100" s="3" t="s">
        <v>62</v>
      </c>
      <c r="B100" s="27">
        <v>7919999</v>
      </c>
      <c r="C100" s="34">
        <v>79001</v>
      </c>
      <c r="D100" s="34">
        <v>99990</v>
      </c>
      <c r="E100" s="15">
        <v>600</v>
      </c>
      <c r="F100" s="36" t="s">
        <v>44</v>
      </c>
      <c r="G100" s="36" t="s">
        <v>44</v>
      </c>
      <c r="H100" s="37">
        <v>244.3</v>
      </c>
    </row>
    <row r="101" spans="1:8" ht="27.75" customHeight="1">
      <c r="A101" s="54" t="s">
        <v>63</v>
      </c>
      <c r="B101" s="27">
        <v>7929999</v>
      </c>
      <c r="C101" s="34">
        <v>79002</v>
      </c>
      <c r="D101" s="34">
        <v>99990</v>
      </c>
      <c r="E101" s="15">
        <v>200</v>
      </c>
      <c r="F101" s="36" t="s">
        <v>51</v>
      </c>
      <c r="G101" s="36" t="s">
        <v>47</v>
      </c>
      <c r="H101" s="37">
        <v>40.1</v>
      </c>
    </row>
    <row r="102" spans="1:8">
      <c r="A102" s="55"/>
      <c r="B102" s="27">
        <v>7929999</v>
      </c>
      <c r="C102" s="34">
        <v>79002</v>
      </c>
      <c r="D102" s="34">
        <v>99990</v>
      </c>
      <c r="E102" s="15">
        <v>600</v>
      </c>
      <c r="F102" s="36" t="s">
        <v>51</v>
      </c>
      <c r="G102" s="36" t="s">
        <v>47</v>
      </c>
      <c r="H102" s="37">
        <f>113.8-43.8</f>
        <v>70</v>
      </c>
    </row>
    <row r="103" spans="1:8">
      <c r="A103" s="31" t="s">
        <v>28</v>
      </c>
      <c r="B103" s="27">
        <v>7999923</v>
      </c>
      <c r="C103" s="34">
        <v>79004</v>
      </c>
      <c r="D103" s="34">
        <v>99230</v>
      </c>
      <c r="E103" s="15">
        <v>400</v>
      </c>
      <c r="F103" s="36" t="s">
        <v>51</v>
      </c>
      <c r="G103" s="36" t="s">
        <v>46</v>
      </c>
      <c r="H103" s="37">
        <v>9492</v>
      </c>
    </row>
    <row r="104" spans="1:8">
      <c r="A104" s="3" t="s">
        <v>29</v>
      </c>
      <c r="B104" s="27">
        <v>7999924</v>
      </c>
      <c r="C104" s="34">
        <v>79005</v>
      </c>
      <c r="D104" s="34">
        <v>99240</v>
      </c>
      <c r="E104" s="15">
        <v>100</v>
      </c>
      <c r="F104" s="36" t="s">
        <v>51</v>
      </c>
      <c r="G104" s="36" t="s">
        <v>46</v>
      </c>
      <c r="H104" s="37">
        <v>127.5</v>
      </c>
    </row>
    <row r="105" spans="1:8" ht="45">
      <c r="A105" s="3" t="s">
        <v>79</v>
      </c>
      <c r="B105" s="27">
        <v>7999925</v>
      </c>
      <c r="C105" s="34">
        <v>79006</v>
      </c>
      <c r="D105" s="34">
        <v>99250</v>
      </c>
      <c r="E105" s="15">
        <v>600</v>
      </c>
      <c r="F105" s="36" t="s">
        <v>45</v>
      </c>
      <c r="G105" s="36" t="s">
        <v>42</v>
      </c>
      <c r="H105" s="37">
        <v>19.7</v>
      </c>
    </row>
    <row r="106" spans="1:8">
      <c r="A106" s="3" t="s">
        <v>30</v>
      </c>
      <c r="B106" s="27">
        <v>7999926</v>
      </c>
      <c r="C106" s="34">
        <v>79007</v>
      </c>
      <c r="D106" s="34">
        <v>99260</v>
      </c>
      <c r="E106" s="15">
        <v>200</v>
      </c>
      <c r="F106" s="36" t="s">
        <v>44</v>
      </c>
      <c r="G106" s="36" t="s">
        <v>44</v>
      </c>
      <c r="H106" s="37">
        <v>10.5</v>
      </c>
    </row>
    <row r="107" spans="1:8" s="5" customFormat="1">
      <c r="A107" s="6" t="s">
        <v>69</v>
      </c>
      <c r="B107" s="7">
        <v>9940880</v>
      </c>
      <c r="C107" s="52">
        <v>99400</v>
      </c>
      <c r="D107" s="53" t="s">
        <v>90</v>
      </c>
      <c r="E107" s="7">
        <v>800</v>
      </c>
      <c r="F107" s="10" t="s">
        <v>39</v>
      </c>
      <c r="G107" s="10" t="s">
        <v>51</v>
      </c>
      <c r="H107" s="13">
        <v>100</v>
      </c>
    </row>
    <row r="108" spans="1:8" s="5" customFormat="1">
      <c r="A108" s="6" t="s">
        <v>37</v>
      </c>
      <c r="B108" s="7">
        <v>9500971</v>
      </c>
      <c r="C108" s="52">
        <v>95000</v>
      </c>
      <c r="D108" s="53" t="s">
        <v>81</v>
      </c>
      <c r="E108" s="7">
        <v>700</v>
      </c>
      <c r="F108" s="10" t="s">
        <v>43</v>
      </c>
      <c r="G108" s="10" t="s">
        <v>39</v>
      </c>
      <c r="H108" s="13">
        <v>7</v>
      </c>
    </row>
  </sheetData>
  <autoFilter ref="A10:H109">
    <filterColumn colId="2"/>
    <filterColumn colId="3"/>
  </autoFilter>
  <mergeCells count="30">
    <mergeCell ref="A2:H2"/>
    <mergeCell ref="A77:A78"/>
    <mergeCell ref="A13:A22"/>
    <mergeCell ref="A42:A43"/>
    <mergeCell ref="A24:A28"/>
    <mergeCell ref="A60:A61"/>
    <mergeCell ref="A4:H4"/>
    <mergeCell ref="A47:A49"/>
    <mergeCell ref="A3:H3"/>
    <mergeCell ref="A7:H7"/>
    <mergeCell ref="C8:D8"/>
    <mergeCell ref="A9:A10"/>
    <mergeCell ref="H9:H10"/>
    <mergeCell ref="B9:B10"/>
    <mergeCell ref="C9:D9"/>
    <mergeCell ref="G9:G10"/>
    <mergeCell ref="F9:F10"/>
    <mergeCell ref="A73:A75"/>
    <mergeCell ref="A79:A81"/>
    <mergeCell ref="A84:A85"/>
    <mergeCell ref="A32:A35"/>
    <mergeCell ref="A36:A37"/>
    <mergeCell ref="A38:A41"/>
    <mergeCell ref="A63:A64"/>
    <mergeCell ref="A69:A71"/>
    <mergeCell ref="A101:A102"/>
    <mergeCell ref="A92:A93"/>
    <mergeCell ref="A86:A88"/>
    <mergeCell ref="A96:A97"/>
    <mergeCell ref="E9:E10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95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2015-11-23T05:07:54Z</cp:lastPrinted>
  <dcterms:created xsi:type="dcterms:W3CDTF">2014-11-10T14:48:23Z</dcterms:created>
  <dcterms:modified xsi:type="dcterms:W3CDTF">2015-11-24T05:28:25Z</dcterms:modified>
</cp:coreProperties>
</file>